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ia Souza\Desktop\"/>
    </mc:Choice>
  </mc:AlternateContent>
  <xr:revisionPtr revIDLastSave="0" documentId="13_ncr:1_{2A5495E2-82B5-4472-B148-36AD8DDB1A9D}" xr6:coauthVersionLast="47" xr6:coauthVersionMax="47" xr10:uidLastSave="{00000000-0000-0000-0000-000000000000}"/>
  <bookViews>
    <workbookView xWindow="-120" yWindow="-120" windowWidth="20730" windowHeight="11160" xr2:uid="{0E424C39-1824-4553-8A8B-DDFCB2BC95F3}"/>
  </bookViews>
  <sheets>
    <sheet name="compr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19" i="1"/>
  <c r="H19" i="1" s="1"/>
  <c r="G18" i="1"/>
  <c r="H18" i="1" s="1"/>
  <c r="G17" i="1"/>
  <c r="H17" i="1" s="1"/>
  <c r="G16" i="1"/>
  <c r="H16" i="1" s="1"/>
  <c r="G15" i="1"/>
  <c r="H15" i="1" s="1"/>
  <c r="G11" i="1"/>
  <c r="H11" i="1" s="1"/>
  <c r="G12" i="1"/>
  <c r="H12" i="1" s="1"/>
  <c r="G13" i="1"/>
  <c r="H13" i="1" s="1"/>
  <c r="G14" i="1"/>
  <c r="H14" i="1" s="1"/>
  <c r="G20" i="1"/>
  <c r="H20" i="1" s="1"/>
  <c r="G22" i="1"/>
  <c r="H22" i="1" s="1"/>
  <c r="G10" i="1"/>
  <c r="H10" i="1" s="1"/>
  <c r="H23" i="1" l="1"/>
  <c r="I15" i="1" s="1"/>
  <c r="G23" i="1"/>
  <c r="G9" i="1" s="1"/>
  <c r="I21" i="1" l="1"/>
  <c r="I19" i="1"/>
  <c r="I18" i="1"/>
  <c r="I17" i="1"/>
  <c r="I16" i="1"/>
  <c r="I11" i="1"/>
  <c r="I22" i="1"/>
  <c r="I13" i="1"/>
  <c r="I20" i="1"/>
  <c r="I14" i="1"/>
  <c r="I12" i="1"/>
  <c r="H9" i="1"/>
  <c r="I10" i="1"/>
  <c r="I23" i="1" l="1"/>
</calcChain>
</file>

<file path=xl/sharedStrings.xml><?xml version="1.0" encoding="utf-8"?>
<sst xmlns="http://schemas.openxmlformats.org/spreadsheetml/2006/main" count="80" uniqueCount="45">
  <si>
    <t>Data base:</t>
  </si>
  <si>
    <t>Local:</t>
  </si>
  <si>
    <t xml:space="preserve">BDI: </t>
  </si>
  <si>
    <t>ENG.</t>
  </si>
  <si>
    <t xml:space="preserve">Data: </t>
  </si>
  <si>
    <t>CREA</t>
  </si>
  <si>
    <t>ORIGEM</t>
  </si>
  <si>
    <t>CÓDIGO</t>
  </si>
  <si>
    <t>DESCRIÇÃO DO ITEM</t>
  </si>
  <si>
    <t>Unid.</t>
  </si>
  <si>
    <t>Quant.</t>
  </si>
  <si>
    <t>Valor unit.</t>
  </si>
  <si>
    <t>Valor sem BDI</t>
  </si>
  <si>
    <t>Valor com BDI</t>
  </si>
  <si>
    <t>%</t>
  </si>
  <si>
    <t>Planilha orçamentária - Calçamento</t>
  </si>
  <si>
    <t>PREFEITURA MUNICIPAL DE IPUÍUNA</t>
  </si>
  <si>
    <t>Subtotal</t>
  </si>
  <si>
    <t xml:space="preserve">CUSTO TOTAL </t>
  </si>
  <si>
    <t xml:space="preserve">Eng: Rogerio Evangelista Justino </t>
  </si>
  <si>
    <t>Prefeito: Elder Cassio de Souza Oliva</t>
  </si>
  <si>
    <t xml:space="preserve">SINAPI: Dezembro/2021 - MG - Sem Desoneração                                       </t>
  </si>
  <si>
    <t>Obra</t>
  </si>
  <si>
    <t xml:space="preserve">Materiais </t>
  </si>
  <si>
    <t xml:space="preserve">Ponto de Onibus </t>
  </si>
  <si>
    <t>MERCADO</t>
  </si>
  <si>
    <t>------</t>
  </si>
  <si>
    <t xml:space="preserve">TUBO GALVANIZADO DE 2 POLEGADAS </t>
  </si>
  <si>
    <t>UN</t>
  </si>
  <si>
    <t xml:space="preserve">TUBO GALVANIZADO DE 1,5 POLEGADAS </t>
  </si>
  <si>
    <t>METALON 50X30</t>
  </si>
  <si>
    <t>METALON 30X30</t>
  </si>
  <si>
    <t>METALON 20X20</t>
  </si>
  <si>
    <t>PLACA DE POLICARBONATO 4MM AZUL AVELAR</t>
  </si>
  <si>
    <t>PARAFUSO CALHEIRO BROCANTE</t>
  </si>
  <si>
    <t>CHAPA GALVANIZADA 200X120</t>
  </si>
  <si>
    <t>ELETRODO</t>
  </si>
  <si>
    <t>KG</t>
  </si>
  <si>
    <t>DISCO DE CORTE TYROLIT</t>
  </si>
  <si>
    <t>DISCO DE DESBASTE TYROLIT</t>
  </si>
  <si>
    <t>FUNDO PARA ACABAMENTO</t>
  </si>
  <si>
    <t>TINTA ESMALTE</t>
  </si>
  <si>
    <t xml:space="preserve"> Rogerio Evangelista Justino </t>
  </si>
  <si>
    <t>Método</t>
  </si>
  <si>
    <t xml:space="preserve">Pesquisas de Mercados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</si>
</sst>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sz val="9"/>
      <color rgb="FF333333"/>
      <name val="Arial"/>
      <family val="2"/>
    </font>
    <font>
      <sz val="9"/>
      <color rgb="FF01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/>
    <xf numFmtId="0" fontId="0" fillId="0" borderId="6" xfId="0" applyBorder="1" applyAlignment="1">
      <alignment vertical="center"/>
    </xf>
    <xf numFmtId="0" fontId="2" fillId="5" borderId="7" xfId="0" applyFont="1" applyFill="1" applyBorder="1"/>
    <xf numFmtId="0" fontId="6" fillId="0" borderId="11" xfId="0" applyFont="1" applyBorder="1"/>
    <xf numFmtId="0" fontId="6" fillId="0" borderId="18" xfId="0" applyFont="1" applyBorder="1" applyAlignment="1">
      <alignment horizontal="left"/>
    </xf>
    <xf numFmtId="0" fontId="2" fillId="5" borderId="19" xfId="0" applyFont="1" applyFill="1" applyBorder="1"/>
    <xf numFmtId="0" fontId="0" fillId="0" borderId="23" xfId="0" applyBorder="1"/>
    <xf numFmtId="0" fontId="0" fillId="6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0" fontId="0" fillId="0" borderId="14" xfId="2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4" fillId="8" borderId="27" xfId="0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  <xf numFmtId="164" fontId="4" fillId="4" borderId="31" xfId="0" applyNumberFormat="1" applyFont="1" applyFill="1" applyBorder="1" applyAlignment="1">
      <alignment horizontal="center" vertical="center"/>
    </xf>
    <xf numFmtId="10" fontId="4" fillId="4" borderId="31" xfId="2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0" fontId="2" fillId="3" borderId="7" xfId="2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8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7" fontId="0" fillId="0" borderId="8" xfId="0" applyNumberFormat="1" applyBorder="1" applyAlignment="1">
      <alignment horizontal="left" vertical="top" wrapText="1"/>
    </xf>
    <xf numFmtId="17" fontId="0" fillId="0" borderId="9" xfId="0" applyNumberFormat="1" applyBorder="1" applyAlignment="1">
      <alignment horizontal="left" vertical="top" wrapText="1"/>
    </xf>
    <xf numFmtId="17" fontId="0" fillId="0" borderId="10" xfId="0" applyNumberFormat="1" applyBorder="1" applyAlignment="1">
      <alignment horizontal="left" vertical="top" wrapText="1"/>
    </xf>
    <xf numFmtId="10" fontId="6" fillId="0" borderId="12" xfId="0" applyNumberFormat="1" applyFont="1" applyBorder="1" applyAlignment="1">
      <alignment horizontal="left"/>
    </xf>
    <xf numFmtId="10" fontId="6" fillId="0" borderId="13" xfId="0" applyNumberFormat="1" applyFont="1" applyBorder="1" applyAlignment="1">
      <alignment horizontal="left"/>
    </xf>
    <xf numFmtId="10" fontId="6" fillId="0" borderId="14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165" fontId="7" fillId="0" borderId="25" xfId="1" quotePrefix="1" applyNumberFormat="1" applyFont="1" applyBorder="1" applyAlignment="1"/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</cellXfs>
  <cellStyles count="9">
    <cellStyle name="Normal" xfId="0" builtinId="0"/>
    <cellStyle name="Normal 10" xfId="3" xr:uid="{70275A97-EE5D-4205-9E60-3FE2CB0A2A97}"/>
    <cellStyle name="Normal 2 2 3" xfId="7" xr:uid="{3091619D-96B3-4846-BE3D-451535DE031E}"/>
    <cellStyle name="Porcentagem" xfId="2" builtinId="5"/>
    <cellStyle name="Porcentagem 2" xfId="4" xr:uid="{BBD99E82-CCA7-4B98-94B7-ACD951C1FD40}"/>
    <cellStyle name="Vírgula" xfId="1" builtinId="3"/>
    <cellStyle name="Vírgula 2" xfId="5" xr:uid="{857685A7-CAD1-4B76-AB30-0AE578339C61}"/>
    <cellStyle name="Vírgula 2 2" xfId="6" xr:uid="{459A2CE0-9A6C-4100-A363-CC909660DB51}"/>
    <cellStyle name="Vírgula 3" xfId="8" xr:uid="{2286BB2A-1B2F-42C9-8CFA-9C06BA39B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2532983</xdr:colOff>
      <xdr:row>0</xdr:row>
      <xdr:rowOff>9526</xdr:rowOff>
    </xdr:from>
    <xdr:to>
      <xdr:col>3</xdr:col>
      <xdr:colOff>609600</xdr:colOff>
      <xdr:row>0</xdr:row>
      <xdr:rowOff>1001208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4D8B1BB-783A-4102-8E35-D45FCFE8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033" y="9526"/>
          <a:ext cx="1248442" cy="991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F7D9-7257-4EFE-9A49-4C3AD7A2A098}">
  <dimension ref="A1:K32"/>
  <sheetViews>
    <sheetView tabSelected="1" topLeftCell="A13" workbookViewId="0">
      <selection activeCell="M21" sqref="M21"/>
    </sheetView>
  </sheetViews>
  <sheetFormatPr defaultRowHeight="15" x14ac:dyDescent="0.25"/>
  <cols>
    <col min="1" max="1" width="11" customWidth="1"/>
    <col min="2" max="2" width="6.42578125" customWidth="1"/>
    <col min="3" max="3" width="47.5703125" customWidth="1"/>
    <col min="4" max="4" width="11.7109375" customWidth="1"/>
    <col min="6" max="6" width="10.5703125" customWidth="1"/>
    <col min="7" max="7" width="15.140625" customWidth="1"/>
    <col min="8" max="8" width="15.42578125" customWidth="1"/>
    <col min="9" max="9" width="8.140625" customWidth="1"/>
  </cols>
  <sheetData>
    <row r="1" spans="1:9" ht="80.25" customHeight="1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9.5" thickBot="1" x14ac:dyDescent="0.35">
      <c r="A2" s="44" t="s">
        <v>16</v>
      </c>
      <c r="B2" s="45"/>
      <c r="C2" s="45"/>
      <c r="D2" s="45"/>
      <c r="E2" s="45"/>
      <c r="F2" s="45"/>
      <c r="G2" s="45"/>
      <c r="H2" s="45"/>
      <c r="I2" s="46"/>
    </row>
    <row r="3" spans="1:9" ht="15.75" thickBot="1" x14ac:dyDescent="0.3">
      <c r="A3" s="47" t="s">
        <v>15</v>
      </c>
      <c r="B3" s="48"/>
      <c r="C3" s="48"/>
      <c r="D3" s="48"/>
      <c r="E3" s="48"/>
      <c r="F3" s="48"/>
      <c r="G3" s="48"/>
      <c r="H3" s="48"/>
      <c r="I3" s="49"/>
    </row>
    <row r="4" spans="1:9" ht="15.75" thickBot="1" x14ac:dyDescent="0.3">
      <c r="A4" s="31" t="s">
        <v>22</v>
      </c>
      <c r="B4" s="32"/>
      <c r="C4" s="2" t="s">
        <v>24</v>
      </c>
      <c r="D4" s="3" t="s">
        <v>0</v>
      </c>
      <c r="E4" s="50" t="s">
        <v>21</v>
      </c>
      <c r="F4" s="51"/>
      <c r="G4" s="51"/>
      <c r="H4" s="51"/>
      <c r="I4" s="52"/>
    </row>
    <row r="5" spans="1:9" ht="15.75" thickBot="1" x14ac:dyDescent="0.3">
      <c r="A5" s="31" t="s">
        <v>1</v>
      </c>
      <c r="B5" s="32"/>
      <c r="C5" s="4"/>
      <c r="D5" s="3" t="s">
        <v>2</v>
      </c>
      <c r="E5" s="53">
        <v>0.25</v>
      </c>
      <c r="F5" s="54"/>
      <c r="G5" s="54"/>
      <c r="H5" s="54"/>
      <c r="I5" s="55"/>
    </row>
    <row r="6" spans="1:9" ht="15.75" thickBot="1" x14ac:dyDescent="0.3">
      <c r="A6" s="31" t="s">
        <v>3</v>
      </c>
      <c r="B6" s="32"/>
      <c r="C6" s="61" t="s">
        <v>42</v>
      </c>
      <c r="D6" s="3" t="s">
        <v>4</v>
      </c>
      <c r="E6" s="33">
        <v>44608</v>
      </c>
      <c r="F6" s="34"/>
      <c r="G6" s="34"/>
      <c r="H6" s="34"/>
      <c r="I6" s="35"/>
    </row>
    <row r="7" spans="1:9" ht="15.75" thickBot="1" x14ac:dyDescent="0.3">
      <c r="A7" s="36" t="s">
        <v>5</v>
      </c>
      <c r="B7" s="37"/>
      <c r="C7" s="5"/>
      <c r="D7" s="6" t="s">
        <v>43</v>
      </c>
      <c r="E7" s="38" t="s">
        <v>44</v>
      </c>
      <c r="F7" s="39"/>
      <c r="G7" s="39"/>
      <c r="H7" s="40"/>
      <c r="I7" s="7"/>
    </row>
    <row r="8" spans="1:9" ht="15.75" thickBot="1" x14ac:dyDescent="0.3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10" t="s">
        <v>14</v>
      </c>
    </row>
    <row r="9" spans="1:9" x14ac:dyDescent="0.25">
      <c r="A9" s="18"/>
      <c r="B9" s="19"/>
      <c r="C9" s="41" t="s">
        <v>23</v>
      </c>
      <c r="D9" s="41"/>
      <c r="E9" s="42" t="s">
        <v>17</v>
      </c>
      <c r="F9" s="43"/>
      <c r="G9" s="20">
        <f>SUM(G10:G24)</f>
        <v>13741.060000000001</v>
      </c>
      <c r="H9" s="20">
        <f>SUM(H10:H24)</f>
        <v>17176.325000000001</v>
      </c>
      <c r="I9" s="21">
        <v>1</v>
      </c>
    </row>
    <row r="10" spans="1:9" ht="16.5" customHeight="1" x14ac:dyDescent="0.25">
      <c r="A10" s="11" t="s">
        <v>25</v>
      </c>
      <c r="B10" s="58" t="s">
        <v>26</v>
      </c>
      <c r="C10" s="59" t="s">
        <v>27</v>
      </c>
      <c r="D10" s="12" t="s">
        <v>28</v>
      </c>
      <c r="E10" s="12">
        <v>4</v>
      </c>
      <c r="F10" s="24">
        <v>209.14</v>
      </c>
      <c r="G10" s="13">
        <f>E10*F10</f>
        <v>836.56</v>
      </c>
      <c r="H10" s="13">
        <f>G10*1.25</f>
        <v>1045.6999999999998</v>
      </c>
      <c r="I10" s="14">
        <f>H10/$H$23</f>
        <v>0.12176062108745611</v>
      </c>
    </row>
    <row r="11" spans="1:9" x14ac:dyDescent="0.25">
      <c r="A11" s="11" t="s">
        <v>25</v>
      </c>
      <c r="B11" s="58" t="s">
        <v>26</v>
      </c>
      <c r="C11" s="59" t="s">
        <v>29</v>
      </c>
      <c r="D11" s="56" t="s">
        <v>28</v>
      </c>
      <c r="E11" s="56">
        <v>5</v>
      </c>
      <c r="F11" s="57">
        <v>125.94</v>
      </c>
      <c r="G11" s="13">
        <f t="shared" ref="G11:G22" si="0">E11*F11</f>
        <v>629.70000000000005</v>
      </c>
      <c r="H11" s="13">
        <f t="shared" ref="H11:H22" si="1">G11*1.25</f>
        <v>787.125</v>
      </c>
      <c r="I11" s="14">
        <f t="shared" ref="I11:I22" si="2">H11/$H$23</f>
        <v>9.1652317943448317E-2</v>
      </c>
    </row>
    <row r="12" spans="1:9" x14ac:dyDescent="0.25">
      <c r="A12" s="11" t="s">
        <v>25</v>
      </c>
      <c r="B12" s="58" t="s">
        <v>26</v>
      </c>
      <c r="C12" s="60" t="s">
        <v>30</v>
      </c>
      <c r="D12" s="56" t="s">
        <v>28</v>
      </c>
      <c r="E12" s="56">
        <v>5</v>
      </c>
      <c r="F12" s="57">
        <v>230.5</v>
      </c>
      <c r="G12" s="13">
        <f t="shared" si="0"/>
        <v>1152.5</v>
      </c>
      <c r="H12" s="13">
        <f t="shared" si="1"/>
        <v>1440.625</v>
      </c>
      <c r="I12" s="14">
        <f t="shared" si="2"/>
        <v>0.1677454286641642</v>
      </c>
    </row>
    <row r="13" spans="1:9" x14ac:dyDescent="0.25">
      <c r="A13" s="11" t="s">
        <v>25</v>
      </c>
      <c r="B13" s="58" t="s">
        <v>26</v>
      </c>
      <c r="C13" s="60" t="s">
        <v>31</v>
      </c>
      <c r="D13" s="56" t="s">
        <v>28</v>
      </c>
      <c r="E13" s="56">
        <v>8</v>
      </c>
      <c r="F13" s="57">
        <v>120</v>
      </c>
      <c r="G13" s="13">
        <f t="shared" si="0"/>
        <v>960</v>
      </c>
      <c r="H13" s="13">
        <f t="shared" si="1"/>
        <v>1200</v>
      </c>
      <c r="I13" s="14">
        <f t="shared" si="2"/>
        <v>0.13972721172893501</v>
      </c>
    </row>
    <row r="14" spans="1:9" x14ac:dyDescent="0.25">
      <c r="A14" s="11" t="s">
        <v>25</v>
      </c>
      <c r="B14" s="58" t="s">
        <v>26</v>
      </c>
      <c r="C14" s="60" t="s">
        <v>32</v>
      </c>
      <c r="D14" s="56" t="s">
        <v>28</v>
      </c>
      <c r="E14" s="56">
        <v>2</v>
      </c>
      <c r="F14" s="57">
        <v>96</v>
      </c>
      <c r="G14" s="13">
        <f t="shared" si="0"/>
        <v>192</v>
      </c>
      <c r="H14" s="13">
        <f t="shared" si="1"/>
        <v>240</v>
      </c>
      <c r="I14" s="14">
        <f t="shared" si="2"/>
        <v>2.7945442345787004E-2</v>
      </c>
    </row>
    <row r="15" spans="1:9" x14ac:dyDescent="0.25">
      <c r="A15" s="11" t="s">
        <v>25</v>
      </c>
      <c r="B15" s="58" t="s">
        <v>26</v>
      </c>
      <c r="C15" s="60" t="s">
        <v>33</v>
      </c>
      <c r="D15" s="56" t="s">
        <v>28</v>
      </c>
      <c r="E15" s="56">
        <v>6</v>
      </c>
      <c r="F15" s="57">
        <v>282</v>
      </c>
      <c r="G15" s="13">
        <f t="shared" si="0"/>
        <v>1692</v>
      </c>
      <c r="H15" s="13">
        <f t="shared" si="1"/>
        <v>2115</v>
      </c>
      <c r="I15" s="14">
        <f t="shared" si="2"/>
        <v>0.246269210672248</v>
      </c>
    </row>
    <row r="16" spans="1:9" x14ac:dyDescent="0.25">
      <c r="A16" s="11" t="s">
        <v>25</v>
      </c>
      <c r="B16" s="58" t="s">
        <v>26</v>
      </c>
      <c r="C16" s="60" t="s">
        <v>34</v>
      </c>
      <c r="D16" s="56" t="s">
        <v>28</v>
      </c>
      <c r="E16" s="56">
        <v>100</v>
      </c>
      <c r="F16" s="57">
        <v>1.89</v>
      </c>
      <c r="G16" s="13">
        <f t="shared" si="0"/>
        <v>189</v>
      </c>
      <c r="H16" s="13">
        <f t="shared" si="1"/>
        <v>236.25</v>
      </c>
      <c r="I16" s="14">
        <f t="shared" si="2"/>
        <v>2.7508794809134082E-2</v>
      </c>
    </row>
    <row r="17" spans="1:11" x14ac:dyDescent="0.25">
      <c r="A17" s="11" t="s">
        <v>25</v>
      </c>
      <c r="B17" s="58" t="s">
        <v>26</v>
      </c>
      <c r="C17" s="60" t="s">
        <v>35</v>
      </c>
      <c r="D17" s="56" t="s">
        <v>28</v>
      </c>
      <c r="E17" s="56">
        <v>2</v>
      </c>
      <c r="F17" s="57">
        <v>403.98</v>
      </c>
      <c r="G17" s="13">
        <f t="shared" si="0"/>
        <v>807.96</v>
      </c>
      <c r="H17" s="13">
        <f t="shared" si="1"/>
        <v>1009.95</v>
      </c>
      <c r="I17" s="14">
        <f t="shared" si="2"/>
        <v>0.11759791457136494</v>
      </c>
    </row>
    <row r="18" spans="1:11" x14ac:dyDescent="0.25">
      <c r="A18" s="11" t="s">
        <v>25</v>
      </c>
      <c r="B18" s="58" t="s">
        <v>26</v>
      </c>
      <c r="C18" s="60" t="s">
        <v>36</v>
      </c>
      <c r="D18" s="56" t="s">
        <v>37</v>
      </c>
      <c r="E18" s="56">
        <v>5</v>
      </c>
      <c r="F18" s="57">
        <v>3.25</v>
      </c>
      <c r="G18" s="13">
        <f t="shared" si="0"/>
        <v>16.25</v>
      </c>
      <c r="H18" s="13">
        <f t="shared" si="1"/>
        <v>20.3125</v>
      </c>
      <c r="I18" s="14">
        <f t="shared" si="2"/>
        <v>2.3651741568699938E-3</v>
      </c>
    </row>
    <row r="19" spans="1:11" x14ac:dyDescent="0.25">
      <c r="A19" s="11" t="s">
        <v>25</v>
      </c>
      <c r="B19" s="58" t="s">
        <v>26</v>
      </c>
      <c r="C19" s="60" t="s">
        <v>38</v>
      </c>
      <c r="D19" s="56" t="s">
        <v>28</v>
      </c>
      <c r="E19" s="56">
        <v>8</v>
      </c>
      <c r="F19" s="57">
        <v>8</v>
      </c>
      <c r="G19" s="13">
        <f t="shared" si="0"/>
        <v>64</v>
      </c>
      <c r="H19" s="13">
        <f t="shared" si="1"/>
        <v>80</v>
      </c>
      <c r="I19" s="14">
        <f t="shared" si="2"/>
        <v>9.3151474485956686E-3</v>
      </c>
    </row>
    <row r="20" spans="1:11" x14ac:dyDescent="0.25">
      <c r="A20" s="11" t="s">
        <v>25</v>
      </c>
      <c r="B20" s="58" t="s">
        <v>26</v>
      </c>
      <c r="C20" s="60" t="s">
        <v>39</v>
      </c>
      <c r="D20" s="56" t="s">
        <v>28</v>
      </c>
      <c r="E20" s="56">
        <v>2</v>
      </c>
      <c r="F20" s="57">
        <v>20.28</v>
      </c>
      <c r="G20" s="13">
        <f t="shared" si="0"/>
        <v>40.56</v>
      </c>
      <c r="H20" s="13">
        <f t="shared" si="1"/>
        <v>50.7</v>
      </c>
      <c r="I20" s="14">
        <f t="shared" si="2"/>
        <v>5.9034746955475056E-3</v>
      </c>
    </row>
    <row r="21" spans="1:11" x14ac:dyDescent="0.25">
      <c r="A21" s="11" t="s">
        <v>25</v>
      </c>
      <c r="B21" s="58" t="s">
        <v>26</v>
      </c>
      <c r="C21" s="60" t="s">
        <v>40</v>
      </c>
      <c r="D21" s="56" t="s">
        <v>28</v>
      </c>
      <c r="E21" s="56">
        <v>1</v>
      </c>
      <c r="F21" s="57">
        <v>130</v>
      </c>
      <c r="G21" s="13">
        <f t="shared" si="0"/>
        <v>130</v>
      </c>
      <c r="H21" s="13">
        <f t="shared" si="1"/>
        <v>162.5</v>
      </c>
      <c r="I21" s="14">
        <f t="shared" si="2"/>
        <v>1.8921393254959951E-2</v>
      </c>
    </row>
    <row r="22" spans="1:11" ht="15.75" thickBot="1" x14ac:dyDescent="0.3">
      <c r="A22" s="11" t="s">
        <v>25</v>
      </c>
      <c r="B22" s="58" t="s">
        <v>26</v>
      </c>
      <c r="C22" s="16" t="s">
        <v>41</v>
      </c>
      <c r="D22" s="15" t="s">
        <v>28</v>
      </c>
      <c r="E22" s="16">
        <v>1</v>
      </c>
      <c r="F22" s="17">
        <v>160</v>
      </c>
      <c r="G22" s="13">
        <f t="shared" si="0"/>
        <v>160</v>
      </c>
      <c r="H22" s="13">
        <f t="shared" si="1"/>
        <v>200</v>
      </c>
      <c r="I22" s="14">
        <f t="shared" si="2"/>
        <v>2.3287868621489172E-2</v>
      </c>
    </row>
    <row r="23" spans="1:11" ht="15.75" thickBot="1" x14ac:dyDescent="0.3">
      <c r="A23" s="27" t="s">
        <v>18</v>
      </c>
      <c r="B23" s="28"/>
      <c r="C23" s="28"/>
      <c r="D23" s="28"/>
      <c r="E23" s="28"/>
      <c r="F23" s="29"/>
      <c r="G23" s="22">
        <f>SUM(G10:G22)</f>
        <v>6870.5300000000007</v>
      </c>
      <c r="H23" s="22">
        <f>SUM(H10:H22)</f>
        <v>8588.1625000000004</v>
      </c>
      <c r="I23" s="23">
        <f>SUM(I10:I22)</f>
        <v>0.99999999999999989</v>
      </c>
    </row>
    <row r="25" spans="1:11" ht="11.25" customHeight="1" x14ac:dyDescent="0.25"/>
    <row r="26" spans="1:11" x14ac:dyDescent="0.25">
      <c r="C26" s="25"/>
      <c r="E26" s="25"/>
      <c r="F26" s="25"/>
      <c r="G26" s="25"/>
      <c r="H26" s="25"/>
    </row>
    <row r="27" spans="1:11" x14ac:dyDescent="0.25">
      <c r="C27" s="26" t="s">
        <v>19</v>
      </c>
      <c r="E27" s="30" t="s">
        <v>20</v>
      </c>
      <c r="F27" s="30"/>
      <c r="G27" s="30"/>
      <c r="H27" s="30"/>
    </row>
    <row r="28" spans="1:1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</sheetData>
  <mergeCells count="14">
    <mergeCell ref="A2:I2"/>
    <mergeCell ref="A3:I3"/>
    <mergeCell ref="A4:B4"/>
    <mergeCell ref="E4:I4"/>
    <mergeCell ref="A5:B5"/>
    <mergeCell ref="E5:I5"/>
    <mergeCell ref="A23:F23"/>
    <mergeCell ref="A6:B6"/>
    <mergeCell ref="E6:I6"/>
    <mergeCell ref="A7:B7"/>
    <mergeCell ref="E7:H7"/>
    <mergeCell ref="C9:D9"/>
    <mergeCell ref="E9:F9"/>
    <mergeCell ref="E27:H2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compra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Souza</dc:creator>
  <cp:lastModifiedBy>Cintia Souza</cp:lastModifiedBy>
  <cp:lastPrinted>2022-02-16T18:41:01Z</cp:lastPrinted>
  <dcterms:created xsi:type="dcterms:W3CDTF">2022-02-16T15:20:42Z</dcterms:created>
  <dcterms:modified xsi:type="dcterms:W3CDTF">2022-02-16T18:41:06Z</dcterms:modified>
</cp:coreProperties>
</file>